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<sst xmlns="http://schemas.openxmlformats.org/spreadsheetml/2006/main" count="483" uniqueCount="146">
  <si>
    <t>Village</t>
  </si>
  <si>
    <t>Adj. Ratio</t>
  </si>
  <si>
    <t>Adj. Count</t>
  </si>
  <si>
    <t>Chimu</t>
  </si>
  <si>
    <t>Chulluni</t>
  </si>
  <si>
    <t>Huahuacani</t>
  </si>
  <si>
    <t>Titini</t>
  </si>
  <si>
    <t>Yapura</t>
  </si>
  <si>
    <t>Llachon</t>
  </si>
  <si>
    <t>Ccapano</t>
  </si>
  <si>
    <t>Silacachi</t>
  </si>
  <si>
    <t>Puisin Carata</t>
  </si>
  <si>
    <t>Canile</t>
  </si>
  <si>
    <t>Chucuito</t>
  </si>
  <si>
    <t>Carana</t>
  </si>
  <si>
    <t>Raya</t>
  </si>
  <si>
    <t>Barco</t>
  </si>
  <si>
    <t>Parina</t>
  </si>
  <si>
    <t>Tacasaya</t>
  </si>
  <si>
    <t>Luguina</t>
  </si>
  <si>
    <t>Ccota</t>
  </si>
  <si>
    <t>Siale</t>
  </si>
  <si>
    <t>Ccotos</t>
  </si>
  <si>
    <t>Chillora</t>
  </si>
  <si>
    <t>Amantani</t>
  </si>
  <si>
    <t>Isla Taquila</t>
  </si>
  <si>
    <t>Piata</t>
  </si>
  <si>
    <t>Yucave</t>
  </si>
  <si>
    <t>Balsapata</t>
  </si>
  <si>
    <t>Cohasia</t>
  </si>
  <si>
    <t>Jacincoya</t>
  </si>
  <si>
    <t>Huarisani</t>
  </si>
  <si>
    <t>Junsani</t>
  </si>
  <si>
    <t>Chojachi</t>
  </si>
  <si>
    <t>Quellahuyo</t>
  </si>
  <si>
    <t>Llachacata</t>
  </si>
  <si>
    <t>Tilali</t>
  </si>
  <si>
    <t>Patascachi</t>
  </si>
  <si>
    <t>Juatasani</t>
  </si>
  <si>
    <t>Curaya</t>
  </si>
  <si>
    <t>Isla Soto</t>
  </si>
  <si>
    <t>Moho</t>
  </si>
  <si>
    <t>Jacantaya</t>
  </si>
  <si>
    <t>Paru</t>
  </si>
  <si>
    <t>Isajja</t>
  </si>
  <si>
    <t>Chipoceni</t>
  </si>
  <si>
    <t>Umuchi</t>
  </si>
  <si>
    <t>Pusi</t>
  </si>
  <si>
    <t>Escallani</t>
  </si>
  <si>
    <t>Llapas</t>
  </si>
  <si>
    <t>Ramis</t>
  </si>
  <si>
    <t>Cotacucho</t>
  </si>
  <si>
    <t>Miajachi</t>
  </si>
  <si>
    <t>Huertacucho</t>
  </si>
  <si>
    <t>Juriruni</t>
  </si>
  <si>
    <t>Isla Iscata</t>
  </si>
  <si>
    <t>Perka</t>
  </si>
  <si>
    <t>Carina</t>
  </si>
  <si>
    <t>Churo</t>
  </si>
  <si>
    <t>Huincalla</t>
  </si>
  <si>
    <t>Charca</t>
  </si>
  <si>
    <t>Anocallejon</t>
  </si>
  <si>
    <t>Juli</t>
  </si>
  <si>
    <t>Irupalca</t>
  </si>
  <si>
    <t>Chucasuyo Ccaje</t>
  </si>
  <si>
    <t>Santiago Mucho</t>
  </si>
  <si>
    <t>Tisihua</t>
  </si>
  <si>
    <t>Challapampa</t>
  </si>
  <si>
    <t>Sta Rosa D Huayllata</t>
  </si>
  <si>
    <t>Rosacani</t>
  </si>
  <si>
    <t>Chatuma</t>
  </si>
  <si>
    <t>Huacane</t>
  </si>
  <si>
    <t>Santiago de Ccama</t>
  </si>
  <si>
    <t>Quenuani</t>
  </si>
  <si>
    <t>Huayllata</t>
  </si>
  <si>
    <t>Cachipucara</t>
  </si>
  <si>
    <t>Quety</t>
  </si>
  <si>
    <t>Vilcamaquira</t>
  </si>
  <si>
    <t>Penaloza</t>
  </si>
  <si>
    <t>Tinacachi</t>
  </si>
  <si>
    <t>Unicachi</t>
  </si>
  <si>
    <t>Tapoje</t>
  </si>
  <si>
    <t>Vilurcuni</t>
  </si>
  <si>
    <t>Pajano</t>
  </si>
  <si>
    <t>Calampane</t>
  </si>
  <si>
    <t>Chambi Chokajaque</t>
  </si>
  <si>
    <t>Quinisa Cruz</t>
  </si>
  <si>
    <t>Chimomani</t>
  </si>
  <si>
    <t>Yanapata</t>
  </si>
  <si>
    <t>Sanquira</t>
  </si>
  <si>
    <t>Amaquilla</t>
  </si>
  <si>
    <t>Copani</t>
  </si>
  <si>
    <t>Tacapize</t>
  </si>
  <si>
    <t>Isla Iscaya</t>
  </si>
  <si>
    <t>Huarnicaniaya</t>
  </si>
  <si>
    <t>Socca</t>
  </si>
  <si>
    <t>Maquercota</t>
  </si>
  <si>
    <t>*</t>
  </si>
  <si>
    <t>Province</t>
  </si>
  <si>
    <t>District</t>
  </si>
  <si>
    <t>Puno</t>
  </si>
  <si>
    <t>Acora</t>
  </si>
  <si>
    <t>Capachica</t>
  </si>
  <si>
    <t>Coata</t>
  </si>
  <si>
    <t>Plateria</t>
  </si>
  <si>
    <t>Ilave</t>
  </si>
  <si>
    <t>Pomata</t>
  </si>
  <si>
    <t>Yunguyo</t>
  </si>
  <si>
    <t>Zepita</t>
  </si>
  <si>
    <t>Pilcuyo</t>
  </si>
  <si>
    <t>Huancane</t>
  </si>
  <si>
    <t>Conima</t>
  </si>
  <si>
    <t>Taraco</t>
  </si>
  <si>
    <t>Vilquechico</t>
  </si>
  <si>
    <t>District [in 1976]</t>
  </si>
  <si>
    <t>Districts [in 1993]</t>
  </si>
  <si>
    <t>Paucarcolla, Puno</t>
  </si>
  <si>
    <t>Coata, Huata</t>
  </si>
  <si>
    <t>Chucuito, Ollaraya</t>
  </si>
  <si>
    <t>Cuturapi, Pomata</t>
  </si>
  <si>
    <t>Anapia, Tilali, Tinicachi, Unicachi, Yunguyo</t>
  </si>
  <si>
    <t>Copani, Desaguadero, Zepita</t>
  </si>
  <si>
    <t>Instituto Nacional de Desarrollo.</t>
  </si>
  <si>
    <t xml:space="preserve">Proyecto Especial Binacional Lago Titicaca. </t>
  </si>
  <si>
    <t>Sub-programa Estudios Titicaca-Desaguadero-Poopo-Salinas.</t>
  </si>
  <si>
    <t>Puno 1993</t>
  </si>
  <si>
    <t>1976 preliminary count</t>
  </si>
  <si>
    <t>1976 full count</t>
  </si>
  <si>
    <t>Descripción de las pesquerías en el Lago Titicaca. Puno: Instituto del Mar del Perú</t>
  </si>
  <si>
    <t xml:space="preserve">preliminary count contains the number of individuals who were directly censused; </t>
  </si>
  <si>
    <t>sources:</t>
  </si>
  <si>
    <t>1980, 1984 figures: field notes of Dominique Levieil</t>
  </si>
  <si>
    <t>[for 1993 figures, see sheet two]</t>
  </si>
  <si>
    <t>full count includes additional individuals whose boats and gear were recorded.</t>
  </si>
  <si>
    <t>The report also lists 24 fishermen whose village of residence was not recorded.</t>
  </si>
  <si>
    <t>1980 population</t>
  </si>
  <si>
    <t>1984 population</t>
  </si>
  <si>
    <t>1993 survey</t>
  </si>
  <si>
    <t>Ministerio de Pesquería y Agencia Española de Cooperación Internacional (1999)</t>
  </si>
  <si>
    <t>Ordenamiento Pesquero del Recurso Trucha en la Región Sur. Puno: Dirección Regional de Pesquería.</t>
  </si>
  <si>
    <t xml:space="preserve">Diagnostico Pesquero del Area Circunlacustre del Lago Titicaca. </t>
  </si>
  <si>
    <t>1998 survey</t>
  </si>
  <si>
    <t>3750-4000</t>
  </si>
  <si>
    <t xml:space="preserve">1993 figures: </t>
  </si>
  <si>
    <t xml:space="preserve">1976 figures: Bustamante, Eufracio and Treviño, Hugo. 1976. </t>
  </si>
  <si>
    <t xml:space="preserve">1998 figures: The number of fishermen in 1998 on the Peruvian side of the lake is listed as between 3750 and 4000 in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</si>
</sst>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89">
      <selection activeCell="A98" sqref="A98"/>
    </sheetView>
  </sheetViews>
  <sheetFormatPr defaultColWidth="9.140625" defaultRowHeight="12.75"/>
  <cols>
    <col min="1" max="1" width="9.28125" style="0" bestFit="1" customWidth="1"/>
    <col min="2" max="2" width="10.57421875" style="0" bestFit="1" customWidth="1"/>
    <col min="3" max="3" width="18.8515625" style="0" bestFit="1" customWidth="1"/>
    <col min="4" max="4" width="22.00390625" style="0" bestFit="1" customWidth="1"/>
    <col min="5" max="5" width="14.140625" style="0" hidden="1" customWidth="1"/>
    <col min="6" max="6" width="9.140625" style="0" hidden="1" customWidth="1"/>
    <col min="7" max="7" width="14.140625" style="0" bestFit="1" customWidth="1"/>
    <col min="8" max="9" width="15.421875" style="3" bestFit="1" customWidth="1"/>
    <col min="10" max="10" width="30.140625" style="0" bestFit="1" customWidth="1"/>
  </cols>
  <sheetData>
    <row r="1" spans="1:10" ht="12.75" customHeight="1">
      <c r="A1" s="5" t="s">
        <v>98</v>
      </c>
      <c r="B1" s="5" t="s">
        <v>99</v>
      </c>
      <c r="C1" s="4" t="s">
        <v>0</v>
      </c>
      <c r="D1" s="4" t="s">
        <v>126</v>
      </c>
      <c r="E1" s="4" t="s">
        <v>1</v>
      </c>
      <c r="F1" s="4" t="s">
        <v>2</v>
      </c>
      <c r="G1" s="4" t="s">
        <v>127</v>
      </c>
      <c r="H1" s="7" t="s">
        <v>135</v>
      </c>
      <c r="I1" s="7" t="s">
        <v>136</v>
      </c>
      <c r="J1" s="4" t="s">
        <v>132</v>
      </c>
    </row>
    <row r="2" spans="1:9" ht="12.75">
      <c r="A2" t="s">
        <v>100</v>
      </c>
      <c r="B2" t="s">
        <v>100</v>
      </c>
      <c r="C2" t="s">
        <v>3</v>
      </c>
      <c r="D2">
        <v>8</v>
      </c>
      <c r="E2" s="1">
        <v>1.31818</v>
      </c>
      <c r="F2" s="2">
        <f aca="true" t="shared" si="0" ref="F2:F10">PRODUCT(D2,E2)</f>
        <v>10.54544</v>
      </c>
      <c r="G2">
        <f>ROUND(F2,0)</f>
        <v>11</v>
      </c>
      <c r="H2" s="3">
        <v>20</v>
      </c>
      <c r="I2" s="3" t="s">
        <v>97</v>
      </c>
    </row>
    <row r="3" spans="1:9" ht="12.75">
      <c r="A3" t="s">
        <v>100</v>
      </c>
      <c r="B3" t="s">
        <v>100</v>
      </c>
      <c r="C3" t="s">
        <v>4</v>
      </c>
      <c r="D3">
        <v>42</v>
      </c>
      <c r="E3" s="1">
        <v>1.31818</v>
      </c>
      <c r="F3" s="2">
        <f t="shared" si="0"/>
        <v>55.36355999999999</v>
      </c>
      <c r="G3">
        <f aca="true" t="shared" si="1" ref="G3:G66">ROUND(F3,0)</f>
        <v>55</v>
      </c>
      <c r="H3" s="3">
        <v>130</v>
      </c>
      <c r="I3" s="3" t="s">
        <v>97</v>
      </c>
    </row>
    <row r="4" spans="1:9" ht="12.75">
      <c r="A4" t="s">
        <v>100</v>
      </c>
      <c r="B4" t="s">
        <v>100</v>
      </c>
      <c r="C4" t="s">
        <v>5</v>
      </c>
      <c r="D4">
        <v>17</v>
      </c>
      <c r="E4" s="1">
        <v>1.31818</v>
      </c>
      <c r="F4" s="2">
        <f t="shared" si="0"/>
        <v>22.409059999999997</v>
      </c>
      <c r="G4">
        <f t="shared" si="1"/>
        <v>22</v>
      </c>
      <c r="H4" s="3" t="s">
        <v>97</v>
      </c>
      <c r="I4" s="3" t="s">
        <v>97</v>
      </c>
    </row>
    <row r="5" spans="1:9" ht="12.75">
      <c r="A5" t="s">
        <v>100</v>
      </c>
      <c r="B5" t="s">
        <v>100</v>
      </c>
      <c r="C5" t="s">
        <v>6</v>
      </c>
      <c r="D5">
        <v>43</v>
      </c>
      <c r="E5" s="1">
        <v>1.31818</v>
      </c>
      <c r="F5" s="2">
        <f t="shared" si="0"/>
        <v>56.68174</v>
      </c>
      <c r="G5">
        <f t="shared" si="1"/>
        <v>57</v>
      </c>
      <c r="H5" s="3">
        <v>153</v>
      </c>
      <c r="I5" s="3" t="s">
        <v>97</v>
      </c>
    </row>
    <row r="6" spans="1:9" ht="12.75">
      <c r="A6" t="s">
        <v>100</v>
      </c>
      <c r="B6" t="s">
        <v>101</v>
      </c>
      <c r="C6" t="s">
        <v>7</v>
      </c>
      <c r="D6">
        <v>14</v>
      </c>
      <c r="E6" s="1">
        <v>1.57937</v>
      </c>
      <c r="F6" s="2">
        <f t="shared" si="0"/>
        <v>22.111179999999997</v>
      </c>
      <c r="G6">
        <f t="shared" si="1"/>
        <v>22</v>
      </c>
      <c r="H6" s="3" t="s">
        <v>97</v>
      </c>
      <c r="I6" s="3">
        <v>30</v>
      </c>
    </row>
    <row r="7" spans="1:9" ht="12.75">
      <c r="A7" t="s">
        <v>100</v>
      </c>
      <c r="B7" t="s">
        <v>101</v>
      </c>
      <c r="C7" t="s">
        <v>8</v>
      </c>
      <c r="D7">
        <v>51</v>
      </c>
      <c r="E7" s="1">
        <v>1.57937</v>
      </c>
      <c r="F7" s="2">
        <f t="shared" si="0"/>
        <v>80.54787</v>
      </c>
      <c r="G7">
        <f t="shared" si="1"/>
        <v>81</v>
      </c>
      <c r="H7" s="3">
        <v>117</v>
      </c>
      <c r="I7" s="3">
        <v>180</v>
      </c>
    </row>
    <row r="8" spans="1:9" ht="12.75">
      <c r="A8" t="s">
        <v>100</v>
      </c>
      <c r="B8" t="s">
        <v>102</v>
      </c>
      <c r="C8" t="s">
        <v>9</v>
      </c>
      <c r="D8">
        <v>11</v>
      </c>
      <c r="E8" s="1">
        <v>1.57937</v>
      </c>
      <c r="F8" s="2">
        <f t="shared" si="0"/>
        <v>17.37307</v>
      </c>
      <c r="G8">
        <f t="shared" si="1"/>
        <v>17</v>
      </c>
      <c r="H8" s="3" t="s">
        <v>97</v>
      </c>
      <c r="I8" s="3" t="s">
        <v>97</v>
      </c>
    </row>
    <row r="9" spans="1:9" ht="12.75">
      <c r="A9" t="s">
        <v>100</v>
      </c>
      <c r="B9" t="s">
        <v>102</v>
      </c>
      <c r="C9" t="s">
        <v>10</v>
      </c>
      <c r="D9">
        <v>50</v>
      </c>
      <c r="E9" s="1">
        <v>1.57937</v>
      </c>
      <c r="F9" s="2">
        <f t="shared" si="0"/>
        <v>78.96849999999999</v>
      </c>
      <c r="G9">
        <f t="shared" si="1"/>
        <v>79</v>
      </c>
      <c r="H9" s="3">
        <v>64</v>
      </c>
      <c r="I9" s="3" t="s">
        <v>97</v>
      </c>
    </row>
    <row r="10" spans="1:9" ht="12.75">
      <c r="A10" t="s">
        <v>100</v>
      </c>
      <c r="B10" t="s">
        <v>102</v>
      </c>
      <c r="C10" t="s">
        <v>11</v>
      </c>
      <c r="D10">
        <v>16</v>
      </c>
      <c r="E10" s="1">
        <v>9.52941</v>
      </c>
      <c r="F10" s="2">
        <f t="shared" si="0"/>
        <v>152.47056</v>
      </c>
      <c r="G10">
        <f t="shared" si="1"/>
        <v>152</v>
      </c>
      <c r="H10" s="3">
        <v>40</v>
      </c>
      <c r="I10" s="3">
        <v>75</v>
      </c>
    </row>
    <row r="11" spans="1:9" ht="12.75">
      <c r="A11" t="s">
        <v>100</v>
      </c>
      <c r="B11" t="s">
        <v>102</v>
      </c>
      <c r="C11" t="s">
        <v>12</v>
      </c>
      <c r="D11">
        <v>1</v>
      </c>
      <c r="E11" s="1">
        <v>9.52941</v>
      </c>
      <c r="F11" s="2">
        <f aca="true" t="shared" si="2" ref="F11:F74">PRODUCT(D11,E11)</f>
        <v>9.52941</v>
      </c>
      <c r="G11">
        <f t="shared" si="1"/>
        <v>10</v>
      </c>
      <c r="H11" s="3" t="s">
        <v>97</v>
      </c>
      <c r="I11" s="3" t="s">
        <v>97</v>
      </c>
    </row>
    <row r="12" spans="1:9" ht="12.75">
      <c r="A12" t="s">
        <v>100</v>
      </c>
      <c r="B12" t="s">
        <v>102</v>
      </c>
      <c r="C12" t="s">
        <v>13</v>
      </c>
      <c r="D12">
        <v>2</v>
      </c>
      <c r="E12" s="1">
        <v>1.41284</v>
      </c>
      <c r="F12" s="2">
        <f t="shared" si="2"/>
        <v>2.82568</v>
      </c>
      <c r="G12">
        <f t="shared" si="1"/>
        <v>3</v>
      </c>
      <c r="H12" s="3" t="s">
        <v>97</v>
      </c>
      <c r="I12" s="3" t="s">
        <v>97</v>
      </c>
    </row>
    <row r="13" spans="1:9" ht="12.75">
      <c r="A13" t="s">
        <v>100</v>
      </c>
      <c r="B13" t="s">
        <v>102</v>
      </c>
      <c r="C13" t="s">
        <v>14</v>
      </c>
      <c r="D13">
        <v>30</v>
      </c>
      <c r="E13" s="1">
        <v>1.41284</v>
      </c>
      <c r="F13" s="2">
        <f t="shared" si="2"/>
        <v>42.385200000000005</v>
      </c>
      <c r="G13">
        <f t="shared" si="1"/>
        <v>42</v>
      </c>
      <c r="H13" s="3" t="s">
        <v>97</v>
      </c>
      <c r="I13" s="3">
        <v>40</v>
      </c>
    </row>
    <row r="14" spans="1:9" ht="12.75">
      <c r="A14" t="s">
        <v>100</v>
      </c>
      <c r="B14" t="s">
        <v>102</v>
      </c>
      <c r="C14" t="s">
        <v>15</v>
      </c>
      <c r="D14">
        <v>14</v>
      </c>
      <c r="E14" s="1">
        <v>1.41284</v>
      </c>
      <c r="F14" s="2">
        <f t="shared" si="2"/>
        <v>19.779760000000003</v>
      </c>
      <c r="G14">
        <f t="shared" si="1"/>
        <v>20</v>
      </c>
      <c r="H14" s="3" t="s">
        <v>97</v>
      </c>
      <c r="I14" s="3">
        <v>24</v>
      </c>
    </row>
    <row r="15" spans="1:9" ht="12.75">
      <c r="A15" t="s">
        <v>100</v>
      </c>
      <c r="B15" t="s">
        <v>103</v>
      </c>
      <c r="C15" t="s">
        <v>16</v>
      </c>
      <c r="D15">
        <v>13</v>
      </c>
      <c r="E15" s="1">
        <v>1.41284</v>
      </c>
      <c r="F15" s="2">
        <f t="shared" si="2"/>
        <v>18.36692</v>
      </c>
      <c r="G15">
        <f t="shared" si="1"/>
        <v>18</v>
      </c>
      <c r="H15" s="3">
        <v>8</v>
      </c>
      <c r="I15" s="3">
        <v>102</v>
      </c>
    </row>
    <row r="16" spans="1:9" ht="12.75">
      <c r="A16" t="s">
        <v>100</v>
      </c>
      <c r="B16" t="s">
        <v>103</v>
      </c>
      <c r="C16" t="s">
        <v>17</v>
      </c>
      <c r="D16">
        <v>27</v>
      </c>
      <c r="E16" s="1">
        <v>1.41284</v>
      </c>
      <c r="F16" s="2">
        <f t="shared" si="2"/>
        <v>38.14668</v>
      </c>
      <c r="G16">
        <f t="shared" si="1"/>
        <v>38</v>
      </c>
      <c r="H16" s="3" t="s">
        <v>97</v>
      </c>
      <c r="I16" s="3" t="s">
        <v>97</v>
      </c>
    </row>
    <row r="17" spans="1:9" ht="12.75">
      <c r="A17" t="s">
        <v>100</v>
      </c>
      <c r="B17" t="s">
        <v>13</v>
      </c>
      <c r="C17" t="s">
        <v>18</v>
      </c>
      <c r="D17">
        <v>9</v>
      </c>
      <c r="E17" s="1">
        <v>1.41284</v>
      </c>
      <c r="F17" s="2">
        <f t="shared" si="2"/>
        <v>12.71556</v>
      </c>
      <c r="G17">
        <f t="shared" si="1"/>
        <v>13</v>
      </c>
      <c r="H17" s="3" t="s">
        <v>97</v>
      </c>
      <c r="I17" s="3" t="s">
        <v>97</v>
      </c>
    </row>
    <row r="18" spans="1:9" ht="12.75">
      <c r="A18" t="s">
        <v>100</v>
      </c>
      <c r="B18" t="s">
        <v>13</v>
      </c>
      <c r="C18" t="s">
        <v>19</v>
      </c>
      <c r="D18">
        <v>14</v>
      </c>
      <c r="E18" s="1">
        <v>1.41284</v>
      </c>
      <c r="F18" s="2">
        <f t="shared" si="2"/>
        <v>19.779760000000003</v>
      </c>
      <c r="G18">
        <f t="shared" si="1"/>
        <v>20</v>
      </c>
      <c r="H18" s="3" t="s">
        <v>97</v>
      </c>
      <c r="I18" s="3" t="s">
        <v>97</v>
      </c>
    </row>
    <row r="19" spans="1:9" ht="12.75">
      <c r="A19" t="s">
        <v>100</v>
      </c>
      <c r="B19" t="s">
        <v>13</v>
      </c>
      <c r="C19" t="s">
        <v>20</v>
      </c>
      <c r="D19">
        <v>5</v>
      </c>
      <c r="E19" s="1">
        <v>2</v>
      </c>
      <c r="F19" s="2">
        <f t="shared" si="2"/>
        <v>10</v>
      </c>
      <c r="G19">
        <f t="shared" si="1"/>
        <v>10</v>
      </c>
      <c r="H19" s="3" t="s">
        <v>97</v>
      </c>
      <c r="I19" s="3" t="s">
        <v>97</v>
      </c>
    </row>
    <row r="20" spans="1:9" ht="12.75">
      <c r="A20" t="s">
        <v>100</v>
      </c>
      <c r="B20" t="s">
        <v>13</v>
      </c>
      <c r="C20" t="s">
        <v>94</v>
      </c>
      <c r="D20">
        <v>5</v>
      </c>
      <c r="E20" s="1">
        <v>2</v>
      </c>
      <c r="F20" s="2">
        <f t="shared" si="2"/>
        <v>10</v>
      </c>
      <c r="G20">
        <f t="shared" si="1"/>
        <v>10</v>
      </c>
      <c r="H20" s="3" t="s">
        <v>97</v>
      </c>
      <c r="I20" s="3" t="s">
        <v>97</v>
      </c>
    </row>
    <row r="21" spans="1:9" ht="12.75">
      <c r="A21" t="s">
        <v>100</v>
      </c>
      <c r="B21" t="s">
        <v>13</v>
      </c>
      <c r="C21" t="s">
        <v>21</v>
      </c>
      <c r="D21">
        <v>17</v>
      </c>
      <c r="E21" s="1">
        <v>1.31111</v>
      </c>
      <c r="F21" s="2">
        <f t="shared" si="2"/>
        <v>22.28887</v>
      </c>
      <c r="G21">
        <f t="shared" si="1"/>
        <v>22</v>
      </c>
      <c r="H21" s="3">
        <v>25</v>
      </c>
      <c r="I21" s="3">
        <v>21</v>
      </c>
    </row>
    <row r="22" spans="1:9" ht="12.75">
      <c r="A22" t="s">
        <v>100</v>
      </c>
      <c r="B22" t="s">
        <v>13</v>
      </c>
      <c r="C22" t="s">
        <v>22</v>
      </c>
      <c r="D22">
        <v>26</v>
      </c>
      <c r="E22" s="1">
        <v>1.31111</v>
      </c>
      <c r="F22" s="2">
        <f t="shared" si="2"/>
        <v>34.08886</v>
      </c>
      <c r="G22">
        <f t="shared" si="1"/>
        <v>34</v>
      </c>
      <c r="H22" s="3" t="s">
        <v>97</v>
      </c>
      <c r="I22" s="3">
        <v>30</v>
      </c>
    </row>
    <row r="23" spans="1:9" ht="12.75">
      <c r="A23" t="s">
        <v>100</v>
      </c>
      <c r="B23" t="s">
        <v>13</v>
      </c>
      <c r="C23" t="s">
        <v>23</v>
      </c>
      <c r="D23">
        <v>2</v>
      </c>
      <c r="E23" s="1">
        <v>1.31111</v>
      </c>
      <c r="F23" s="2">
        <f t="shared" si="2"/>
        <v>2.62222</v>
      </c>
      <c r="G23">
        <f t="shared" si="1"/>
        <v>3</v>
      </c>
      <c r="H23" s="3" t="s">
        <v>97</v>
      </c>
      <c r="I23" s="3">
        <v>15</v>
      </c>
    </row>
    <row r="24" spans="1:9" ht="12.75">
      <c r="A24" t="s">
        <v>100</v>
      </c>
      <c r="B24" t="s">
        <v>13</v>
      </c>
      <c r="C24" t="s">
        <v>24</v>
      </c>
      <c r="D24">
        <v>22</v>
      </c>
      <c r="E24" s="1">
        <v>1.35593</v>
      </c>
      <c r="F24" s="2">
        <f t="shared" si="2"/>
        <v>29.830460000000002</v>
      </c>
      <c r="G24">
        <f t="shared" si="1"/>
        <v>30</v>
      </c>
      <c r="H24" s="3" t="s">
        <v>97</v>
      </c>
      <c r="I24" s="3">
        <v>50</v>
      </c>
    </row>
    <row r="25" spans="1:9" ht="12.75">
      <c r="A25" t="s">
        <v>100</v>
      </c>
      <c r="B25" t="s">
        <v>13</v>
      </c>
      <c r="C25" t="s">
        <v>25</v>
      </c>
      <c r="D25">
        <v>37</v>
      </c>
      <c r="E25" s="1">
        <v>1.35593</v>
      </c>
      <c r="F25" s="2">
        <f t="shared" si="2"/>
        <v>50.169410000000006</v>
      </c>
      <c r="G25">
        <f t="shared" si="1"/>
        <v>50</v>
      </c>
      <c r="H25" s="3" t="s">
        <v>97</v>
      </c>
      <c r="I25" s="3">
        <v>259</v>
      </c>
    </row>
    <row r="26" spans="1:9" ht="12.75">
      <c r="A26" t="s">
        <v>100</v>
      </c>
      <c r="B26" t="s">
        <v>13</v>
      </c>
      <c r="C26" t="s">
        <v>26</v>
      </c>
      <c r="D26">
        <v>18</v>
      </c>
      <c r="E26" s="1">
        <v>1.40722</v>
      </c>
      <c r="F26" s="2">
        <f t="shared" si="2"/>
        <v>25.32996</v>
      </c>
      <c r="G26">
        <f t="shared" si="1"/>
        <v>25</v>
      </c>
      <c r="H26" s="3">
        <v>20</v>
      </c>
      <c r="I26" s="3" t="s">
        <v>97</v>
      </c>
    </row>
    <row r="27" spans="1:9" ht="12.75">
      <c r="A27" t="s">
        <v>100</v>
      </c>
      <c r="B27" t="s">
        <v>104</v>
      </c>
      <c r="C27" t="s">
        <v>27</v>
      </c>
      <c r="D27">
        <v>20</v>
      </c>
      <c r="E27" s="1">
        <v>1.40722</v>
      </c>
      <c r="F27" s="2">
        <f t="shared" si="2"/>
        <v>28.144399999999997</v>
      </c>
      <c r="G27">
        <f t="shared" si="1"/>
        <v>28</v>
      </c>
      <c r="H27" s="3" t="s">
        <v>97</v>
      </c>
      <c r="I27" s="3">
        <v>37</v>
      </c>
    </row>
    <row r="28" spans="1:9" ht="12.75">
      <c r="A28" t="s">
        <v>100</v>
      </c>
      <c r="B28" t="s">
        <v>104</v>
      </c>
      <c r="C28" t="s">
        <v>28</v>
      </c>
      <c r="D28">
        <v>15</v>
      </c>
      <c r="E28" s="1">
        <v>1.40722</v>
      </c>
      <c r="F28" s="2">
        <f t="shared" si="2"/>
        <v>21.1083</v>
      </c>
      <c r="G28">
        <f t="shared" si="1"/>
        <v>21</v>
      </c>
      <c r="H28" s="3">
        <v>25</v>
      </c>
      <c r="I28" s="3">
        <v>20</v>
      </c>
    </row>
    <row r="29" spans="1:9" ht="12.75">
      <c r="A29" t="s">
        <v>100</v>
      </c>
      <c r="B29" t="s">
        <v>104</v>
      </c>
      <c r="C29" t="s">
        <v>29</v>
      </c>
      <c r="D29">
        <v>25</v>
      </c>
      <c r="E29" s="1">
        <v>1.40722</v>
      </c>
      <c r="F29" s="2">
        <f t="shared" si="2"/>
        <v>35.180499999999995</v>
      </c>
      <c r="G29">
        <f t="shared" si="1"/>
        <v>35</v>
      </c>
      <c r="H29" s="3">
        <v>40</v>
      </c>
      <c r="I29" s="3">
        <v>40</v>
      </c>
    </row>
    <row r="30" spans="1:9" ht="12.75">
      <c r="A30" t="s">
        <v>100</v>
      </c>
      <c r="B30" t="s">
        <v>104</v>
      </c>
      <c r="C30" t="s">
        <v>30</v>
      </c>
      <c r="D30">
        <v>10</v>
      </c>
      <c r="E30" s="1">
        <v>1.40722</v>
      </c>
      <c r="F30" s="2">
        <f t="shared" si="2"/>
        <v>14.072199999999999</v>
      </c>
      <c r="G30">
        <f t="shared" si="1"/>
        <v>14</v>
      </c>
      <c r="H30" s="3" t="s">
        <v>97</v>
      </c>
      <c r="I30" s="3">
        <v>8</v>
      </c>
    </row>
    <row r="31" spans="1:9" ht="12.75">
      <c r="A31" t="s">
        <v>100</v>
      </c>
      <c r="B31" t="s">
        <v>104</v>
      </c>
      <c r="C31" t="s">
        <v>31</v>
      </c>
      <c r="D31">
        <v>45</v>
      </c>
      <c r="E31" s="1">
        <v>1.40722</v>
      </c>
      <c r="F31" s="2">
        <f t="shared" si="2"/>
        <v>63.3249</v>
      </c>
      <c r="G31">
        <f t="shared" si="1"/>
        <v>63</v>
      </c>
      <c r="H31" s="3">
        <v>70</v>
      </c>
      <c r="I31" s="3">
        <v>83</v>
      </c>
    </row>
    <row r="32" spans="1:9" ht="12.75">
      <c r="A32" t="s">
        <v>100</v>
      </c>
      <c r="B32" t="s">
        <v>24</v>
      </c>
      <c r="C32" t="s">
        <v>32</v>
      </c>
      <c r="D32">
        <v>37</v>
      </c>
      <c r="E32" s="1">
        <v>1.40722</v>
      </c>
      <c r="F32" s="2">
        <f t="shared" si="2"/>
        <v>52.067139999999995</v>
      </c>
      <c r="G32">
        <f t="shared" si="1"/>
        <v>52</v>
      </c>
      <c r="H32" s="3">
        <v>53</v>
      </c>
      <c r="I32" s="3">
        <v>53</v>
      </c>
    </row>
    <row r="33" spans="1:9" ht="12.75">
      <c r="A33" t="s">
        <v>100</v>
      </c>
      <c r="B33" t="s">
        <v>24</v>
      </c>
      <c r="C33" t="s">
        <v>33</v>
      </c>
      <c r="D33">
        <v>8</v>
      </c>
      <c r="E33" s="1">
        <v>1.40722</v>
      </c>
      <c r="F33" s="2">
        <f t="shared" si="2"/>
        <v>11.25776</v>
      </c>
      <c r="G33">
        <f t="shared" si="1"/>
        <v>11</v>
      </c>
      <c r="H33" s="3" t="s">
        <v>97</v>
      </c>
      <c r="I33" s="3">
        <v>9</v>
      </c>
    </row>
    <row r="34" spans="1:9" ht="12.75">
      <c r="A34" t="s">
        <v>13</v>
      </c>
      <c r="B34" t="s">
        <v>62</v>
      </c>
      <c r="C34" t="s">
        <v>34</v>
      </c>
      <c r="D34">
        <v>7</v>
      </c>
      <c r="E34" s="1">
        <v>1.40722</v>
      </c>
      <c r="F34" s="2">
        <f t="shared" si="2"/>
        <v>9.850539999999999</v>
      </c>
      <c r="G34">
        <f t="shared" si="1"/>
        <v>10</v>
      </c>
      <c r="H34" s="3">
        <v>7</v>
      </c>
      <c r="I34" s="3" t="s">
        <v>97</v>
      </c>
    </row>
    <row r="35" spans="1:9" ht="12.75">
      <c r="A35" t="s">
        <v>13</v>
      </c>
      <c r="B35" t="s">
        <v>62</v>
      </c>
      <c r="C35" t="s">
        <v>35</v>
      </c>
      <c r="D35">
        <v>9</v>
      </c>
      <c r="E35" s="1">
        <v>1.40722</v>
      </c>
      <c r="F35" s="2">
        <f t="shared" si="2"/>
        <v>12.66498</v>
      </c>
      <c r="G35">
        <f t="shared" si="1"/>
        <v>13</v>
      </c>
      <c r="H35" s="3" t="s">
        <v>97</v>
      </c>
      <c r="I35" s="3" t="s">
        <v>97</v>
      </c>
    </row>
    <row r="36" spans="1:9" ht="12.75">
      <c r="A36" t="s">
        <v>13</v>
      </c>
      <c r="B36" t="s">
        <v>62</v>
      </c>
      <c r="C36" t="s">
        <v>36</v>
      </c>
      <c r="D36">
        <v>7</v>
      </c>
      <c r="E36" s="1">
        <v>1.73134</v>
      </c>
      <c r="F36" s="2">
        <f t="shared" si="2"/>
        <v>12.119380000000001</v>
      </c>
      <c r="G36">
        <f t="shared" si="1"/>
        <v>12</v>
      </c>
      <c r="H36" s="3" t="s">
        <v>97</v>
      </c>
      <c r="I36" s="3" t="s">
        <v>97</v>
      </c>
    </row>
    <row r="37" spans="1:9" ht="12.75">
      <c r="A37" t="s">
        <v>13</v>
      </c>
      <c r="B37" t="s">
        <v>62</v>
      </c>
      <c r="C37" t="s">
        <v>37</v>
      </c>
      <c r="D37">
        <v>13</v>
      </c>
      <c r="E37" s="1">
        <v>1.73134</v>
      </c>
      <c r="F37" s="2">
        <f t="shared" si="2"/>
        <v>22.50742</v>
      </c>
      <c r="G37">
        <f t="shared" si="1"/>
        <v>23</v>
      </c>
      <c r="H37" s="3" t="s">
        <v>97</v>
      </c>
      <c r="I37" s="3" t="s">
        <v>97</v>
      </c>
    </row>
    <row r="38" spans="1:9" ht="12.75">
      <c r="A38" t="s">
        <v>13</v>
      </c>
      <c r="B38" t="s">
        <v>62</v>
      </c>
      <c r="C38" t="s">
        <v>38</v>
      </c>
      <c r="D38">
        <v>17</v>
      </c>
      <c r="E38" s="1">
        <v>1.73134</v>
      </c>
      <c r="F38" s="2">
        <f t="shared" si="2"/>
        <v>29.43278</v>
      </c>
      <c r="G38">
        <f t="shared" si="1"/>
        <v>29</v>
      </c>
      <c r="H38" s="3" t="s">
        <v>97</v>
      </c>
      <c r="I38" s="3" t="s">
        <v>97</v>
      </c>
    </row>
    <row r="39" spans="1:9" ht="12.75">
      <c r="A39" t="s">
        <v>13</v>
      </c>
      <c r="B39" t="s">
        <v>62</v>
      </c>
      <c r="C39" t="s">
        <v>39</v>
      </c>
      <c r="D39">
        <v>4</v>
      </c>
      <c r="E39" s="1">
        <v>1.73134</v>
      </c>
      <c r="F39" s="2">
        <f t="shared" si="2"/>
        <v>6.92536</v>
      </c>
      <c r="G39">
        <f t="shared" si="1"/>
        <v>7</v>
      </c>
      <c r="H39" s="3" t="s">
        <v>97</v>
      </c>
      <c r="I39" s="3" t="s">
        <v>97</v>
      </c>
    </row>
    <row r="40" spans="1:9" ht="12.75">
      <c r="A40" t="s">
        <v>13</v>
      </c>
      <c r="B40" t="s">
        <v>105</v>
      </c>
      <c r="C40" t="s">
        <v>40</v>
      </c>
      <c r="D40">
        <v>26</v>
      </c>
      <c r="E40" s="1">
        <v>1.73134</v>
      </c>
      <c r="F40" s="2">
        <f t="shared" si="2"/>
        <v>45.01484</v>
      </c>
      <c r="G40">
        <f t="shared" si="1"/>
        <v>45</v>
      </c>
      <c r="H40" s="3">
        <v>43</v>
      </c>
      <c r="I40" s="3">
        <v>50</v>
      </c>
    </row>
    <row r="41" spans="1:9" ht="12.75">
      <c r="A41" t="s">
        <v>13</v>
      </c>
      <c r="B41" t="s">
        <v>105</v>
      </c>
      <c r="C41" t="s">
        <v>41</v>
      </c>
      <c r="D41">
        <v>3</v>
      </c>
      <c r="E41" s="1">
        <v>1.28571</v>
      </c>
      <c r="F41" s="2">
        <f t="shared" si="2"/>
        <v>3.8571299999999997</v>
      </c>
      <c r="G41">
        <f t="shared" si="1"/>
        <v>4</v>
      </c>
      <c r="H41" s="3" t="s">
        <v>97</v>
      </c>
      <c r="I41" s="3" t="s">
        <v>97</v>
      </c>
    </row>
    <row r="42" spans="1:9" ht="12.75">
      <c r="A42" t="s">
        <v>13</v>
      </c>
      <c r="B42" t="s">
        <v>106</v>
      </c>
      <c r="C42" t="s">
        <v>42</v>
      </c>
      <c r="D42">
        <v>39</v>
      </c>
      <c r="E42" s="1">
        <v>1.28571</v>
      </c>
      <c r="F42" s="2">
        <f t="shared" si="2"/>
        <v>50.142689999999995</v>
      </c>
      <c r="G42">
        <f t="shared" si="1"/>
        <v>50</v>
      </c>
      <c r="H42" s="3" t="s">
        <v>97</v>
      </c>
      <c r="I42" s="3" t="s">
        <v>97</v>
      </c>
    </row>
    <row r="43" spans="1:9" ht="12.75">
      <c r="A43" t="s">
        <v>13</v>
      </c>
      <c r="B43" t="s">
        <v>106</v>
      </c>
      <c r="C43" t="s">
        <v>43</v>
      </c>
      <c r="D43">
        <v>33</v>
      </c>
      <c r="E43" s="1">
        <v>1.28571</v>
      </c>
      <c r="F43" s="2">
        <f t="shared" si="2"/>
        <v>42.42843</v>
      </c>
      <c r="G43">
        <f t="shared" si="1"/>
        <v>42</v>
      </c>
      <c r="H43" s="3" t="s">
        <v>97</v>
      </c>
      <c r="I43" s="3" t="s">
        <v>97</v>
      </c>
    </row>
    <row r="44" spans="1:9" ht="12.75">
      <c r="A44" t="s">
        <v>13</v>
      </c>
      <c r="B44" t="s">
        <v>106</v>
      </c>
      <c r="C44" t="s">
        <v>44</v>
      </c>
      <c r="D44">
        <v>9</v>
      </c>
      <c r="E44" s="1">
        <v>1.28571</v>
      </c>
      <c r="F44" s="2">
        <f t="shared" si="2"/>
        <v>11.57139</v>
      </c>
      <c r="G44">
        <f t="shared" si="1"/>
        <v>12</v>
      </c>
      <c r="H44" s="3" t="s">
        <v>97</v>
      </c>
      <c r="I44" s="3" t="s">
        <v>97</v>
      </c>
    </row>
    <row r="45" spans="1:9" ht="12.75">
      <c r="A45" t="s">
        <v>13</v>
      </c>
      <c r="B45" t="s">
        <v>107</v>
      </c>
      <c r="C45" t="s">
        <v>45</v>
      </c>
      <c r="D45">
        <v>19</v>
      </c>
      <c r="E45" s="1">
        <v>1.28571</v>
      </c>
      <c r="F45" s="2">
        <f t="shared" si="2"/>
        <v>24.428489999999996</v>
      </c>
      <c r="G45">
        <f t="shared" si="1"/>
        <v>24</v>
      </c>
      <c r="H45" s="3" t="s">
        <v>97</v>
      </c>
      <c r="I45" s="3" t="s">
        <v>97</v>
      </c>
    </row>
    <row r="46" spans="1:9" ht="12.75">
      <c r="A46" t="s">
        <v>13</v>
      </c>
      <c r="B46" t="s">
        <v>107</v>
      </c>
      <c r="C46" t="s">
        <v>46</v>
      </c>
      <c r="D46">
        <v>16</v>
      </c>
      <c r="E46" s="1">
        <v>1.28571</v>
      </c>
      <c r="F46" s="2">
        <f t="shared" si="2"/>
        <v>20.57136</v>
      </c>
      <c r="G46">
        <f t="shared" si="1"/>
        <v>21</v>
      </c>
      <c r="H46" s="3">
        <v>15</v>
      </c>
      <c r="I46" s="3" t="s">
        <v>97</v>
      </c>
    </row>
    <row r="47" spans="1:9" ht="12.75">
      <c r="A47" t="s">
        <v>13</v>
      </c>
      <c r="B47" t="s">
        <v>107</v>
      </c>
      <c r="C47" t="s">
        <v>47</v>
      </c>
      <c r="D47">
        <v>18</v>
      </c>
      <c r="E47" s="1">
        <v>2.5641</v>
      </c>
      <c r="F47" s="2">
        <f t="shared" si="2"/>
        <v>46.1538</v>
      </c>
      <c r="G47">
        <f t="shared" si="1"/>
        <v>46</v>
      </c>
      <c r="H47" s="3" t="s">
        <v>97</v>
      </c>
      <c r="I47" s="3">
        <v>25</v>
      </c>
    </row>
    <row r="48" spans="1:9" ht="12.75">
      <c r="A48" t="s">
        <v>13</v>
      </c>
      <c r="B48" t="s">
        <v>107</v>
      </c>
      <c r="C48" t="s">
        <v>48</v>
      </c>
      <c r="D48">
        <v>11</v>
      </c>
      <c r="E48" s="1">
        <v>2.5641</v>
      </c>
      <c r="F48" s="2">
        <f t="shared" si="2"/>
        <v>28.205099999999998</v>
      </c>
      <c r="G48">
        <f t="shared" si="1"/>
        <v>28</v>
      </c>
      <c r="H48" s="3">
        <v>50</v>
      </c>
      <c r="I48" s="3">
        <v>83</v>
      </c>
    </row>
    <row r="49" spans="1:9" ht="12.75">
      <c r="A49" t="s">
        <v>13</v>
      </c>
      <c r="B49" t="s">
        <v>107</v>
      </c>
      <c r="C49" t="s">
        <v>49</v>
      </c>
      <c r="D49">
        <v>10</v>
      </c>
      <c r="E49" s="1">
        <v>2.5641</v>
      </c>
      <c r="F49" s="2">
        <f t="shared" si="2"/>
        <v>25.641</v>
      </c>
      <c r="G49">
        <f t="shared" si="1"/>
        <v>26</v>
      </c>
      <c r="H49" s="3" t="s">
        <v>97</v>
      </c>
      <c r="I49" s="3">
        <v>53</v>
      </c>
    </row>
    <row r="50" spans="1:9" ht="12.75">
      <c r="A50" t="s">
        <v>13</v>
      </c>
      <c r="B50" t="s">
        <v>107</v>
      </c>
      <c r="C50" t="s">
        <v>50</v>
      </c>
      <c r="D50">
        <v>81</v>
      </c>
      <c r="E50" s="1">
        <v>1.48148</v>
      </c>
      <c r="F50" s="2">
        <f t="shared" si="2"/>
        <v>119.99987999999999</v>
      </c>
      <c r="G50">
        <f t="shared" si="1"/>
        <v>120</v>
      </c>
      <c r="H50" s="3" t="s">
        <v>97</v>
      </c>
      <c r="I50" s="3">
        <v>150</v>
      </c>
    </row>
    <row r="51" spans="1:9" ht="12.75">
      <c r="A51" t="s">
        <v>13</v>
      </c>
      <c r="B51" t="s">
        <v>107</v>
      </c>
      <c r="C51" t="s">
        <v>51</v>
      </c>
      <c r="D51">
        <v>22</v>
      </c>
      <c r="E51" s="1">
        <v>1</v>
      </c>
      <c r="F51" s="2">
        <f t="shared" si="2"/>
        <v>22</v>
      </c>
      <c r="G51">
        <f t="shared" si="1"/>
        <v>22</v>
      </c>
      <c r="H51" s="3" t="s">
        <v>97</v>
      </c>
      <c r="I51" s="3" t="s">
        <v>97</v>
      </c>
    </row>
    <row r="52" spans="1:9" ht="12.75">
      <c r="A52" t="s">
        <v>13</v>
      </c>
      <c r="B52" t="s">
        <v>107</v>
      </c>
      <c r="C52" t="s">
        <v>52</v>
      </c>
      <c r="D52">
        <v>4</v>
      </c>
      <c r="E52" s="1">
        <v>1</v>
      </c>
      <c r="F52" s="2">
        <f t="shared" si="2"/>
        <v>4</v>
      </c>
      <c r="G52">
        <f t="shared" si="1"/>
        <v>4</v>
      </c>
      <c r="H52" s="3">
        <v>4</v>
      </c>
      <c r="I52" s="3" t="s">
        <v>97</v>
      </c>
    </row>
    <row r="53" spans="1:9" ht="12.75">
      <c r="A53" t="s">
        <v>13</v>
      </c>
      <c r="B53" t="s">
        <v>107</v>
      </c>
      <c r="C53" t="s">
        <v>53</v>
      </c>
      <c r="D53">
        <v>2</v>
      </c>
      <c r="E53" s="1">
        <v>1</v>
      </c>
      <c r="F53" s="2">
        <f t="shared" si="2"/>
        <v>2</v>
      </c>
      <c r="G53">
        <f t="shared" si="1"/>
        <v>2</v>
      </c>
      <c r="H53" s="3" t="s">
        <v>97</v>
      </c>
      <c r="I53" s="3" t="s">
        <v>97</v>
      </c>
    </row>
    <row r="54" spans="1:9" ht="12.75">
      <c r="A54" t="s">
        <v>13</v>
      </c>
      <c r="B54" t="s">
        <v>107</v>
      </c>
      <c r="C54" t="s">
        <v>54</v>
      </c>
      <c r="D54">
        <v>7</v>
      </c>
      <c r="E54" s="1">
        <v>1</v>
      </c>
      <c r="F54" s="2">
        <f t="shared" si="2"/>
        <v>7</v>
      </c>
      <c r="G54">
        <f t="shared" si="1"/>
        <v>7</v>
      </c>
      <c r="H54" s="3" t="s">
        <v>97</v>
      </c>
      <c r="I54" s="3" t="s">
        <v>97</v>
      </c>
    </row>
    <row r="55" spans="1:9" ht="12.75">
      <c r="A55" t="s">
        <v>13</v>
      </c>
      <c r="B55" t="s">
        <v>107</v>
      </c>
      <c r="C55" t="s">
        <v>95</v>
      </c>
      <c r="D55">
        <v>26</v>
      </c>
      <c r="E55" s="1">
        <v>1.92135</v>
      </c>
      <c r="F55" s="2">
        <f t="shared" si="2"/>
        <v>49.955099999999995</v>
      </c>
      <c r="G55">
        <f t="shared" si="1"/>
        <v>50</v>
      </c>
      <c r="H55" s="3" t="s">
        <v>97</v>
      </c>
      <c r="I55" s="3">
        <v>62</v>
      </c>
    </row>
    <row r="56" spans="1:9" ht="12.75">
      <c r="A56" t="s">
        <v>13</v>
      </c>
      <c r="B56" t="s">
        <v>107</v>
      </c>
      <c r="C56" t="s">
        <v>55</v>
      </c>
      <c r="D56">
        <v>63</v>
      </c>
      <c r="E56" s="1">
        <v>1.92135</v>
      </c>
      <c r="F56" s="2">
        <f t="shared" si="2"/>
        <v>121.04504999999999</v>
      </c>
      <c r="G56">
        <f t="shared" si="1"/>
        <v>121</v>
      </c>
      <c r="H56" s="3">
        <v>40</v>
      </c>
      <c r="I56" s="3">
        <v>75</v>
      </c>
    </row>
    <row r="57" spans="1:9" ht="12.75">
      <c r="A57" t="s">
        <v>13</v>
      </c>
      <c r="B57" t="s">
        <v>107</v>
      </c>
      <c r="C57" t="s">
        <v>56</v>
      </c>
      <c r="D57">
        <v>28</v>
      </c>
      <c r="E57" s="1">
        <v>0.79545</v>
      </c>
      <c r="F57" s="2">
        <f t="shared" si="2"/>
        <v>22.2726</v>
      </c>
      <c r="G57">
        <f t="shared" si="1"/>
        <v>22</v>
      </c>
      <c r="H57" s="3">
        <v>16</v>
      </c>
      <c r="I57" s="3">
        <v>15</v>
      </c>
    </row>
    <row r="58" spans="1:9" ht="12.75">
      <c r="A58" t="s">
        <v>13</v>
      </c>
      <c r="B58" t="s">
        <v>108</v>
      </c>
      <c r="C58" t="s">
        <v>57</v>
      </c>
      <c r="D58">
        <v>17</v>
      </c>
      <c r="E58" s="1">
        <v>0.79545</v>
      </c>
      <c r="F58" s="2">
        <f t="shared" si="2"/>
        <v>13.52265</v>
      </c>
      <c r="G58">
        <f t="shared" si="1"/>
        <v>14</v>
      </c>
      <c r="H58" s="3" t="s">
        <v>97</v>
      </c>
      <c r="I58" s="3" t="s">
        <v>97</v>
      </c>
    </row>
    <row r="59" spans="1:9" ht="12.75">
      <c r="A59" t="s">
        <v>13</v>
      </c>
      <c r="B59" t="s">
        <v>108</v>
      </c>
      <c r="C59" t="s">
        <v>58</v>
      </c>
      <c r="D59">
        <v>13</v>
      </c>
      <c r="E59" s="1">
        <v>0.79545</v>
      </c>
      <c r="F59" s="2">
        <f t="shared" si="2"/>
        <v>10.34085</v>
      </c>
      <c r="G59">
        <f t="shared" si="1"/>
        <v>10</v>
      </c>
      <c r="H59" s="3" t="s">
        <v>97</v>
      </c>
      <c r="I59" s="3" t="s">
        <v>97</v>
      </c>
    </row>
    <row r="60" spans="1:9" ht="12.75">
      <c r="A60" t="s">
        <v>13</v>
      </c>
      <c r="B60" t="s">
        <v>108</v>
      </c>
      <c r="C60" t="s">
        <v>59</v>
      </c>
      <c r="D60">
        <v>19</v>
      </c>
      <c r="E60" s="1">
        <v>1.23256</v>
      </c>
      <c r="F60" s="2">
        <f t="shared" si="2"/>
        <v>23.418640000000003</v>
      </c>
      <c r="G60">
        <f t="shared" si="1"/>
        <v>23</v>
      </c>
      <c r="H60" s="3">
        <v>25</v>
      </c>
      <c r="I60" s="3">
        <v>24</v>
      </c>
    </row>
    <row r="61" spans="1:9" ht="12.75">
      <c r="A61" t="s">
        <v>13</v>
      </c>
      <c r="B61" t="s">
        <v>109</v>
      </c>
      <c r="C61" t="s">
        <v>60</v>
      </c>
      <c r="D61">
        <v>5</v>
      </c>
      <c r="E61" s="1">
        <v>1.23256</v>
      </c>
      <c r="F61" s="2">
        <f t="shared" si="2"/>
        <v>6.162800000000001</v>
      </c>
      <c r="G61">
        <f t="shared" si="1"/>
        <v>6</v>
      </c>
      <c r="H61" s="3" t="s">
        <v>97</v>
      </c>
      <c r="I61" s="3" t="s">
        <v>97</v>
      </c>
    </row>
    <row r="62" spans="1:9" ht="12.75">
      <c r="A62" t="s">
        <v>13</v>
      </c>
      <c r="B62" t="s">
        <v>109</v>
      </c>
      <c r="C62" t="s">
        <v>61</v>
      </c>
      <c r="D62">
        <v>19</v>
      </c>
      <c r="E62" s="1">
        <v>1.23256</v>
      </c>
      <c r="F62" s="2">
        <f t="shared" si="2"/>
        <v>23.418640000000003</v>
      </c>
      <c r="G62">
        <f t="shared" si="1"/>
        <v>23</v>
      </c>
      <c r="H62" s="3" t="s">
        <v>97</v>
      </c>
      <c r="I62" s="3">
        <v>14</v>
      </c>
    </row>
    <row r="63" spans="1:9" ht="12.75">
      <c r="A63" t="s">
        <v>13</v>
      </c>
      <c r="B63" t="s">
        <v>109</v>
      </c>
      <c r="C63" t="s">
        <v>62</v>
      </c>
      <c r="D63">
        <v>10</v>
      </c>
      <c r="E63" s="1">
        <v>1.27835</v>
      </c>
      <c r="F63" s="2">
        <f t="shared" si="2"/>
        <v>12.7835</v>
      </c>
      <c r="G63">
        <f t="shared" si="1"/>
        <v>13</v>
      </c>
      <c r="H63" s="3" t="s">
        <v>97</v>
      </c>
      <c r="I63" s="3" t="s">
        <v>97</v>
      </c>
    </row>
    <row r="64" spans="1:9" ht="12.75">
      <c r="A64" t="s">
        <v>13</v>
      </c>
      <c r="B64" t="s">
        <v>109</v>
      </c>
      <c r="C64" t="s">
        <v>63</v>
      </c>
      <c r="D64">
        <v>13</v>
      </c>
      <c r="E64" s="1">
        <v>1.27835</v>
      </c>
      <c r="F64" s="2">
        <f t="shared" si="2"/>
        <v>16.618550000000003</v>
      </c>
      <c r="G64">
        <f t="shared" si="1"/>
        <v>17</v>
      </c>
      <c r="H64" s="3" t="s">
        <v>97</v>
      </c>
      <c r="I64" s="3" t="s">
        <v>97</v>
      </c>
    </row>
    <row r="65" spans="1:9" ht="12.75">
      <c r="A65" t="s">
        <v>13</v>
      </c>
      <c r="B65" t="s">
        <v>109</v>
      </c>
      <c r="C65" t="s">
        <v>64</v>
      </c>
      <c r="D65">
        <v>45</v>
      </c>
      <c r="E65" s="1">
        <v>1.27835</v>
      </c>
      <c r="F65" s="2">
        <f t="shared" si="2"/>
        <v>57.52575</v>
      </c>
      <c r="G65">
        <f t="shared" si="1"/>
        <v>58</v>
      </c>
      <c r="H65" s="3">
        <v>22</v>
      </c>
      <c r="I65" s="3" t="s">
        <v>97</v>
      </c>
    </row>
    <row r="66" spans="1:9" ht="12.75">
      <c r="A66" t="s">
        <v>13</v>
      </c>
      <c r="B66" t="s">
        <v>109</v>
      </c>
      <c r="C66" t="s">
        <v>65</v>
      </c>
      <c r="D66">
        <v>13</v>
      </c>
      <c r="E66" s="1">
        <v>1.27835</v>
      </c>
      <c r="F66" s="2">
        <f t="shared" si="2"/>
        <v>16.618550000000003</v>
      </c>
      <c r="G66">
        <f t="shared" si="1"/>
        <v>17</v>
      </c>
      <c r="H66" s="3">
        <v>20</v>
      </c>
      <c r="I66" s="3">
        <v>20</v>
      </c>
    </row>
    <row r="67" spans="1:9" ht="12.75">
      <c r="A67" t="s">
        <v>110</v>
      </c>
      <c r="B67" t="s">
        <v>110</v>
      </c>
      <c r="C67" t="s">
        <v>66</v>
      </c>
      <c r="D67">
        <v>7</v>
      </c>
      <c r="E67" s="1">
        <v>1.27835</v>
      </c>
      <c r="F67" s="2">
        <f t="shared" si="2"/>
        <v>8.948450000000001</v>
      </c>
      <c r="G67">
        <f aca="true" t="shared" si="3" ref="G67:G95">ROUND(F67,0)</f>
        <v>9</v>
      </c>
      <c r="H67" s="3" t="s">
        <v>97</v>
      </c>
      <c r="I67" s="3">
        <v>12</v>
      </c>
    </row>
    <row r="68" spans="1:9" ht="12.75">
      <c r="A68" t="s">
        <v>110</v>
      </c>
      <c r="B68" t="s">
        <v>110</v>
      </c>
      <c r="C68" t="s">
        <v>67</v>
      </c>
      <c r="D68">
        <v>9</v>
      </c>
      <c r="E68" s="1">
        <v>1.27835</v>
      </c>
      <c r="F68" s="2">
        <f t="shared" si="2"/>
        <v>11.50515</v>
      </c>
      <c r="G68">
        <f t="shared" si="3"/>
        <v>12</v>
      </c>
      <c r="H68" s="3" t="s">
        <v>97</v>
      </c>
      <c r="I68" s="3" t="s">
        <v>97</v>
      </c>
    </row>
    <row r="69" spans="1:9" ht="12.75">
      <c r="A69" t="s">
        <v>110</v>
      </c>
      <c r="B69" t="s">
        <v>110</v>
      </c>
      <c r="C69" t="s">
        <v>68</v>
      </c>
      <c r="D69">
        <v>14</v>
      </c>
      <c r="E69" s="1">
        <v>2.10526</v>
      </c>
      <c r="F69" s="2">
        <f t="shared" si="2"/>
        <v>29.47364</v>
      </c>
      <c r="G69">
        <f t="shared" si="3"/>
        <v>29</v>
      </c>
      <c r="H69" s="3" t="s">
        <v>97</v>
      </c>
      <c r="I69" s="3" t="s">
        <v>97</v>
      </c>
    </row>
    <row r="70" spans="1:9" ht="12.75">
      <c r="A70" t="s">
        <v>110</v>
      </c>
      <c r="B70" t="s">
        <v>110</v>
      </c>
      <c r="C70" t="s">
        <v>69</v>
      </c>
      <c r="D70">
        <v>5</v>
      </c>
      <c r="E70" s="1">
        <v>2.10526</v>
      </c>
      <c r="F70" s="2">
        <f t="shared" si="2"/>
        <v>10.526299999999999</v>
      </c>
      <c r="G70">
        <f t="shared" si="3"/>
        <v>11</v>
      </c>
      <c r="H70" s="3" t="s">
        <v>97</v>
      </c>
      <c r="I70" s="3" t="s">
        <v>97</v>
      </c>
    </row>
    <row r="71" spans="1:9" ht="12.75">
      <c r="A71" t="s">
        <v>110</v>
      </c>
      <c r="B71" t="s">
        <v>110</v>
      </c>
      <c r="C71" t="s">
        <v>70</v>
      </c>
      <c r="D71">
        <v>22</v>
      </c>
      <c r="E71" s="1">
        <v>1.46522</v>
      </c>
      <c r="F71" s="2">
        <f t="shared" si="2"/>
        <v>32.23484</v>
      </c>
      <c r="G71">
        <f t="shared" si="3"/>
        <v>32</v>
      </c>
      <c r="H71" s="3" t="s">
        <v>97</v>
      </c>
      <c r="I71" s="3">
        <v>75</v>
      </c>
    </row>
    <row r="72" spans="1:9" ht="12.75">
      <c r="A72" t="s">
        <v>110</v>
      </c>
      <c r="B72" t="s">
        <v>110</v>
      </c>
      <c r="C72" t="s">
        <v>71</v>
      </c>
      <c r="D72">
        <v>8</v>
      </c>
      <c r="E72" s="1">
        <v>1.46522</v>
      </c>
      <c r="F72" s="2">
        <f t="shared" si="2"/>
        <v>11.72176</v>
      </c>
      <c r="G72">
        <f t="shared" si="3"/>
        <v>12</v>
      </c>
      <c r="H72" s="3">
        <v>10</v>
      </c>
      <c r="I72" s="3" t="s">
        <v>97</v>
      </c>
    </row>
    <row r="73" spans="1:9" ht="12.75">
      <c r="A73" t="s">
        <v>110</v>
      </c>
      <c r="B73" t="s">
        <v>110</v>
      </c>
      <c r="C73" t="s">
        <v>72</v>
      </c>
      <c r="D73">
        <v>28</v>
      </c>
      <c r="E73" s="1">
        <v>1.46522</v>
      </c>
      <c r="F73" s="2">
        <f t="shared" si="2"/>
        <v>41.02616</v>
      </c>
      <c r="G73">
        <f t="shared" si="3"/>
        <v>41</v>
      </c>
      <c r="H73" s="3" t="s">
        <v>97</v>
      </c>
      <c r="I73" s="3" t="s">
        <v>97</v>
      </c>
    </row>
    <row r="74" spans="1:9" ht="12.75">
      <c r="A74" t="s">
        <v>110</v>
      </c>
      <c r="B74" t="s">
        <v>110</v>
      </c>
      <c r="C74" t="s">
        <v>73</v>
      </c>
      <c r="D74">
        <v>14</v>
      </c>
      <c r="E74" s="1">
        <v>1.42857</v>
      </c>
      <c r="F74" s="2">
        <f t="shared" si="2"/>
        <v>19.999979999999997</v>
      </c>
      <c r="G74">
        <f t="shared" si="3"/>
        <v>20</v>
      </c>
      <c r="H74" s="3" t="s">
        <v>97</v>
      </c>
      <c r="I74" s="3" t="s">
        <v>97</v>
      </c>
    </row>
    <row r="75" spans="1:9" ht="12.75">
      <c r="A75" t="s">
        <v>110</v>
      </c>
      <c r="B75" t="s">
        <v>110</v>
      </c>
      <c r="C75" t="s">
        <v>74</v>
      </c>
      <c r="D75">
        <v>24</v>
      </c>
      <c r="E75" s="1">
        <v>2.05</v>
      </c>
      <c r="F75" s="2">
        <f aca="true" t="shared" si="4" ref="F75:F95">PRODUCT(D75,E75)</f>
        <v>49.199999999999996</v>
      </c>
      <c r="G75">
        <f t="shared" si="3"/>
        <v>49</v>
      </c>
      <c r="H75" s="3">
        <v>70</v>
      </c>
      <c r="I75" s="3">
        <v>85</v>
      </c>
    </row>
    <row r="76" spans="1:9" ht="12.75">
      <c r="A76" t="s">
        <v>110</v>
      </c>
      <c r="B76" t="s">
        <v>110</v>
      </c>
      <c r="C76" t="s">
        <v>75</v>
      </c>
      <c r="D76">
        <v>16</v>
      </c>
      <c r="E76" s="1">
        <v>2.05</v>
      </c>
      <c r="F76" s="2">
        <f t="shared" si="4"/>
        <v>32.8</v>
      </c>
      <c r="G76">
        <f t="shared" si="3"/>
        <v>33</v>
      </c>
      <c r="H76" s="3" t="s">
        <v>97</v>
      </c>
      <c r="I76" s="3">
        <v>25</v>
      </c>
    </row>
    <row r="77" spans="1:9" ht="12.75">
      <c r="A77" t="s">
        <v>110</v>
      </c>
      <c r="B77" t="s">
        <v>111</v>
      </c>
      <c r="C77" t="s">
        <v>76</v>
      </c>
      <c r="D77">
        <v>16</v>
      </c>
      <c r="E77" s="1">
        <v>2.05</v>
      </c>
      <c r="F77" s="2">
        <f t="shared" si="4"/>
        <v>32.8</v>
      </c>
      <c r="G77">
        <f t="shared" si="3"/>
        <v>33</v>
      </c>
      <c r="H77" s="3" t="s">
        <v>97</v>
      </c>
      <c r="I77" s="3" t="s">
        <v>97</v>
      </c>
    </row>
    <row r="78" spans="1:9" ht="12.75">
      <c r="A78" t="s">
        <v>110</v>
      </c>
      <c r="B78" t="s">
        <v>111</v>
      </c>
      <c r="C78" t="s">
        <v>77</v>
      </c>
      <c r="D78">
        <v>31</v>
      </c>
      <c r="E78" s="1">
        <v>2.05</v>
      </c>
      <c r="F78" s="2">
        <f t="shared" si="4"/>
        <v>63.55</v>
      </c>
      <c r="G78">
        <f t="shared" si="3"/>
        <v>64</v>
      </c>
      <c r="H78" s="3">
        <v>27</v>
      </c>
      <c r="I78" s="3" t="s">
        <v>97</v>
      </c>
    </row>
    <row r="79" spans="1:9" ht="12.75">
      <c r="A79" t="s">
        <v>110</v>
      </c>
      <c r="B79" t="s">
        <v>111</v>
      </c>
      <c r="C79" t="s">
        <v>96</v>
      </c>
      <c r="D79">
        <v>6</v>
      </c>
      <c r="E79" s="1">
        <v>2.05</v>
      </c>
      <c r="F79" s="2">
        <f t="shared" si="4"/>
        <v>12.299999999999999</v>
      </c>
      <c r="G79">
        <f t="shared" si="3"/>
        <v>12</v>
      </c>
      <c r="H79" s="3" t="s">
        <v>97</v>
      </c>
      <c r="I79" s="3" t="s">
        <v>97</v>
      </c>
    </row>
    <row r="80" spans="1:9" ht="12.75">
      <c r="A80" t="s">
        <v>110</v>
      </c>
      <c r="B80" t="s">
        <v>111</v>
      </c>
      <c r="C80" t="s">
        <v>78</v>
      </c>
      <c r="D80">
        <v>7</v>
      </c>
      <c r="E80" s="1">
        <v>2.05</v>
      </c>
      <c r="F80" s="2">
        <f t="shared" si="4"/>
        <v>14.349999999999998</v>
      </c>
      <c r="G80">
        <f t="shared" si="3"/>
        <v>14</v>
      </c>
      <c r="H80" s="3">
        <v>7</v>
      </c>
      <c r="I80" s="3" t="s">
        <v>97</v>
      </c>
    </row>
    <row r="81" spans="1:9" ht="12.75">
      <c r="A81" t="s">
        <v>110</v>
      </c>
      <c r="B81" t="s">
        <v>111</v>
      </c>
      <c r="C81" t="s">
        <v>79</v>
      </c>
      <c r="D81">
        <v>2</v>
      </c>
      <c r="E81" s="1">
        <v>1.59244</v>
      </c>
      <c r="F81" s="2">
        <f t="shared" si="4"/>
        <v>3.18488</v>
      </c>
      <c r="G81">
        <f t="shared" si="3"/>
        <v>3</v>
      </c>
      <c r="H81" s="3">
        <v>7</v>
      </c>
      <c r="I81" s="3">
        <v>6</v>
      </c>
    </row>
    <row r="82" spans="1:9" ht="12.75">
      <c r="A82" t="s">
        <v>110</v>
      </c>
      <c r="B82" t="s">
        <v>41</v>
      </c>
      <c r="C82" t="s">
        <v>80</v>
      </c>
      <c r="D82">
        <v>18</v>
      </c>
      <c r="E82" s="1">
        <v>1.59244</v>
      </c>
      <c r="F82" s="2">
        <f t="shared" si="4"/>
        <v>28.66392</v>
      </c>
      <c r="G82">
        <f t="shared" si="3"/>
        <v>29</v>
      </c>
      <c r="H82" s="3">
        <v>22</v>
      </c>
      <c r="I82" s="3">
        <v>4</v>
      </c>
    </row>
    <row r="83" spans="1:9" ht="12.75">
      <c r="A83" t="s">
        <v>110</v>
      </c>
      <c r="B83" t="s">
        <v>41</v>
      </c>
      <c r="C83" t="s">
        <v>81</v>
      </c>
      <c r="D83">
        <v>10</v>
      </c>
      <c r="E83" s="1">
        <v>1.59244</v>
      </c>
      <c r="F83" s="2">
        <f t="shared" si="4"/>
        <v>15.9244</v>
      </c>
      <c r="G83">
        <f t="shared" si="3"/>
        <v>16</v>
      </c>
      <c r="H83" s="3" t="s">
        <v>97</v>
      </c>
      <c r="I83" s="3">
        <v>16</v>
      </c>
    </row>
    <row r="84" spans="1:9" ht="12.75">
      <c r="A84" t="s">
        <v>110</v>
      </c>
      <c r="B84" t="s">
        <v>41</v>
      </c>
      <c r="C84" t="s">
        <v>82</v>
      </c>
      <c r="D84">
        <v>73</v>
      </c>
      <c r="E84" s="1">
        <v>1.59244</v>
      </c>
      <c r="F84" s="2">
        <f t="shared" si="4"/>
        <v>116.24812</v>
      </c>
      <c r="G84">
        <f t="shared" si="3"/>
        <v>116</v>
      </c>
      <c r="H84" s="3">
        <v>60</v>
      </c>
      <c r="I84" s="3">
        <v>40</v>
      </c>
    </row>
    <row r="85" spans="1:9" ht="12.75">
      <c r="A85" t="s">
        <v>110</v>
      </c>
      <c r="B85" t="s">
        <v>41</v>
      </c>
      <c r="C85" t="s">
        <v>83</v>
      </c>
      <c r="D85">
        <v>4</v>
      </c>
      <c r="E85" s="1">
        <v>1.59244</v>
      </c>
      <c r="F85" s="2">
        <f t="shared" si="4"/>
        <v>6.36976</v>
      </c>
      <c r="G85">
        <f t="shared" si="3"/>
        <v>6</v>
      </c>
      <c r="H85" s="3">
        <v>50</v>
      </c>
      <c r="I85" s="3">
        <v>10</v>
      </c>
    </row>
    <row r="86" spans="1:9" ht="12.75">
      <c r="A86" t="s">
        <v>110</v>
      </c>
      <c r="B86" t="s">
        <v>41</v>
      </c>
      <c r="C86" t="s">
        <v>84</v>
      </c>
      <c r="D86">
        <v>7</v>
      </c>
      <c r="E86" s="1">
        <v>1.59244</v>
      </c>
      <c r="F86" s="2">
        <f t="shared" si="4"/>
        <v>11.14708</v>
      </c>
      <c r="G86">
        <f t="shared" si="3"/>
        <v>11</v>
      </c>
      <c r="H86" s="3" t="s">
        <v>97</v>
      </c>
      <c r="I86" s="3" t="s">
        <v>97</v>
      </c>
    </row>
    <row r="87" spans="1:9" ht="12.75">
      <c r="A87" t="s">
        <v>110</v>
      </c>
      <c r="B87" t="s">
        <v>41</v>
      </c>
      <c r="C87" t="s">
        <v>85</v>
      </c>
      <c r="D87">
        <v>13</v>
      </c>
      <c r="E87" s="1">
        <v>1.59244</v>
      </c>
      <c r="F87" s="2">
        <f t="shared" si="4"/>
        <v>20.70172</v>
      </c>
      <c r="G87">
        <f t="shared" si="3"/>
        <v>21</v>
      </c>
      <c r="H87" s="3" t="s">
        <v>97</v>
      </c>
      <c r="I87" s="3">
        <v>13</v>
      </c>
    </row>
    <row r="88" spans="1:9" ht="12.75">
      <c r="A88" t="s">
        <v>110</v>
      </c>
      <c r="B88" t="s">
        <v>47</v>
      </c>
      <c r="C88" t="s">
        <v>86</v>
      </c>
      <c r="D88">
        <v>2</v>
      </c>
      <c r="E88" s="1">
        <v>1.59244</v>
      </c>
      <c r="F88" s="2">
        <f t="shared" si="4"/>
        <v>3.18488</v>
      </c>
      <c r="G88">
        <f t="shared" si="3"/>
        <v>3</v>
      </c>
      <c r="H88" s="3" t="s">
        <v>97</v>
      </c>
      <c r="I88" s="3" t="s">
        <v>97</v>
      </c>
    </row>
    <row r="89" spans="1:9" ht="12.75">
      <c r="A89" t="s">
        <v>110</v>
      </c>
      <c r="B89" t="s">
        <v>47</v>
      </c>
      <c r="C89" t="s">
        <v>87</v>
      </c>
      <c r="D89">
        <v>17</v>
      </c>
      <c r="E89" s="1">
        <v>1.59244</v>
      </c>
      <c r="F89" s="2">
        <f t="shared" si="4"/>
        <v>27.07148</v>
      </c>
      <c r="G89">
        <f t="shared" si="3"/>
        <v>27</v>
      </c>
      <c r="H89" s="3">
        <v>10</v>
      </c>
      <c r="I89" s="3" t="s">
        <v>97</v>
      </c>
    </row>
    <row r="90" spans="1:9" ht="12.75">
      <c r="A90" t="s">
        <v>110</v>
      </c>
      <c r="B90" t="s">
        <v>47</v>
      </c>
      <c r="C90" t="s">
        <v>88</v>
      </c>
      <c r="D90">
        <v>52</v>
      </c>
      <c r="E90" s="1">
        <v>1.59244</v>
      </c>
      <c r="F90" s="2">
        <f t="shared" si="4"/>
        <v>82.80688</v>
      </c>
      <c r="G90">
        <f t="shared" si="3"/>
        <v>83</v>
      </c>
      <c r="H90" s="3">
        <v>47</v>
      </c>
      <c r="I90" s="3">
        <v>50</v>
      </c>
    </row>
    <row r="91" spans="1:9" ht="12.75">
      <c r="A91" t="s">
        <v>110</v>
      </c>
      <c r="B91" t="s">
        <v>112</v>
      </c>
      <c r="C91" t="s">
        <v>89</v>
      </c>
      <c r="D91">
        <v>13</v>
      </c>
      <c r="E91" s="1">
        <v>1.59244</v>
      </c>
      <c r="F91" s="2">
        <f t="shared" si="4"/>
        <v>20.70172</v>
      </c>
      <c r="G91">
        <f t="shared" si="3"/>
        <v>21</v>
      </c>
      <c r="H91" s="3" t="s">
        <v>97</v>
      </c>
      <c r="I91" s="3" t="s">
        <v>97</v>
      </c>
    </row>
    <row r="92" spans="1:9" ht="12.75">
      <c r="A92" t="s">
        <v>110</v>
      </c>
      <c r="B92" t="s">
        <v>113</v>
      </c>
      <c r="C92" t="s">
        <v>90</v>
      </c>
      <c r="D92">
        <v>27</v>
      </c>
      <c r="E92" s="1">
        <v>1.59244</v>
      </c>
      <c r="F92" s="2">
        <f t="shared" si="4"/>
        <v>42.99588</v>
      </c>
      <c r="G92">
        <f t="shared" si="3"/>
        <v>43</v>
      </c>
      <c r="H92" s="3" t="s">
        <v>97</v>
      </c>
      <c r="I92" s="3">
        <v>15</v>
      </c>
    </row>
    <row r="93" spans="1:9" ht="12.75">
      <c r="A93" t="s">
        <v>110</v>
      </c>
      <c r="B93" t="s">
        <v>113</v>
      </c>
      <c r="C93" t="s">
        <v>91</v>
      </c>
      <c r="D93">
        <v>40</v>
      </c>
      <c r="E93" s="1">
        <v>3.0339</v>
      </c>
      <c r="F93" s="2">
        <f t="shared" si="4"/>
        <v>121.356</v>
      </c>
      <c r="G93">
        <f t="shared" si="3"/>
        <v>121</v>
      </c>
      <c r="H93" s="3">
        <v>48</v>
      </c>
      <c r="I93" s="3">
        <v>100</v>
      </c>
    </row>
    <row r="94" spans="1:9" ht="12.75">
      <c r="A94" t="s">
        <v>110</v>
      </c>
      <c r="B94" t="s">
        <v>113</v>
      </c>
      <c r="C94" t="s">
        <v>92</v>
      </c>
      <c r="D94">
        <v>19</v>
      </c>
      <c r="E94" s="1">
        <v>3.0339</v>
      </c>
      <c r="F94" s="2">
        <f t="shared" si="4"/>
        <v>57.6441</v>
      </c>
      <c r="G94">
        <f t="shared" si="3"/>
        <v>58</v>
      </c>
      <c r="H94" s="3">
        <v>14</v>
      </c>
      <c r="I94" s="3">
        <v>10</v>
      </c>
    </row>
    <row r="95" spans="1:9" ht="12.75">
      <c r="A95" t="s">
        <v>110</v>
      </c>
      <c r="B95" t="s">
        <v>113</v>
      </c>
      <c r="C95" t="s">
        <v>93</v>
      </c>
      <c r="D95">
        <v>54</v>
      </c>
      <c r="E95" s="1">
        <v>1.81481</v>
      </c>
      <c r="F95" s="2">
        <f t="shared" si="4"/>
        <v>97.99974</v>
      </c>
      <c r="G95">
        <f t="shared" si="3"/>
        <v>98</v>
      </c>
      <c r="H95" s="3" t="s">
        <v>97</v>
      </c>
      <c r="I95" s="3">
        <v>102</v>
      </c>
    </row>
    <row r="97" ht="12.75">
      <c r="A97" t="s">
        <v>130</v>
      </c>
    </row>
    <row r="98" ht="12.75">
      <c r="A98" t="s">
        <v>144</v>
      </c>
    </row>
    <row r="99" spans="1:3" ht="12.75">
      <c r="A99" t="s">
        <v>128</v>
      </c>
      <c r="B99" s="3"/>
      <c r="C99" s="3"/>
    </row>
    <row r="100" ht="12.75">
      <c r="A100" t="s">
        <v>129</v>
      </c>
    </row>
    <row r="101" ht="12.75">
      <c r="A101" t="s">
        <v>133</v>
      </c>
    </row>
    <row r="102" ht="12.75">
      <c r="A102" t="s">
        <v>134</v>
      </c>
    </row>
    <row r="104" ht="12.75">
      <c r="A104" t="s">
        <v>131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5">
      <selection activeCell="D15" sqref="D15"/>
    </sheetView>
  </sheetViews>
  <sheetFormatPr defaultColWidth="9.140625" defaultRowHeight="12.75"/>
  <cols>
    <col min="2" max="2" width="15.140625" style="0" bestFit="1" customWidth="1"/>
    <col min="3" max="3" width="37.57421875" style="0" bestFit="1" customWidth="1"/>
    <col min="5" max="5" width="22.00390625" style="0" bestFit="1" customWidth="1"/>
    <col min="6" max="6" width="20.00390625" style="0" bestFit="1" customWidth="1"/>
    <col min="7" max="7" width="13.7109375" style="0" bestFit="1" customWidth="1"/>
  </cols>
  <sheetData>
    <row r="1" spans="1:8" ht="12.75">
      <c r="A1" s="5" t="s">
        <v>98</v>
      </c>
      <c r="B1" s="5" t="s">
        <v>114</v>
      </c>
      <c r="C1" s="4" t="s">
        <v>115</v>
      </c>
      <c r="D1" s="6"/>
      <c r="E1" s="4" t="s">
        <v>126</v>
      </c>
      <c r="F1" s="4" t="s">
        <v>127</v>
      </c>
      <c r="G1" s="4" t="s">
        <v>137</v>
      </c>
      <c r="H1" s="4" t="s">
        <v>141</v>
      </c>
    </row>
    <row r="2" spans="1:7" ht="12.75">
      <c r="A2" t="s">
        <v>100</v>
      </c>
      <c r="B2" t="s">
        <v>100</v>
      </c>
      <c r="C2" t="s">
        <v>116</v>
      </c>
      <c r="E2">
        <v>110</v>
      </c>
      <c r="F2">
        <v>145</v>
      </c>
      <c r="G2">
        <v>462</v>
      </c>
    </row>
    <row r="4" spans="1:7" ht="12.75">
      <c r="A4" t="s">
        <v>100</v>
      </c>
      <c r="B4" t="s">
        <v>101</v>
      </c>
      <c r="C4" t="s">
        <v>101</v>
      </c>
      <c r="E4">
        <v>65</v>
      </c>
      <c r="F4">
        <v>103</v>
      </c>
      <c r="G4">
        <v>242</v>
      </c>
    </row>
    <row r="6" spans="1:7" ht="12.75">
      <c r="A6" t="s">
        <v>100</v>
      </c>
      <c r="B6" t="s">
        <v>102</v>
      </c>
      <c r="C6" t="s">
        <v>102</v>
      </c>
      <c r="E6">
        <v>124</v>
      </c>
      <c r="F6">
        <v>323</v>
      </c>
      <c r="G6">
        <v>256</v>
      </c>
    </row>
    <row r="8" spans="1:7" ht="12.75">
      <c r="A8" t="s">
        <v>100</v>
      </c>
      <c r="B8" t="s">
        <v>103</v>
      </c>
      <c r="C8" t="s">
        <v>117</v>
      </c>
      <c r="E8">
        <v>40</v>
      </c>
      <c r="F8">
        <v>56</v>
      </c>
      <c r="G8">
        <v>252</v>
      </c>
    </row>
    <row r="10" spans="1:7" ht="12.75">
      <c r="A10" t="s">
        <v>100</v>
      </c>
      <c r="B10" t="s">
        <v>13</v>
      </c>
      <c r="C10" t="s">
        <v>118</v>
      </c>
      <c r="E10">
        <v>155</v>
      </c>
      <c r="F10">
        <v>217</v>
      </c>
      <c r="G10">
        <v>155</v>
      </c>
    </row>
    <row r="12" spans="1:7" ht="12.75">
      <c r="A12" t="s">
        <v>100</v>
      </c>
      <c r="B12" t="s">
        <v>104</v>
      </c>
      <c r="C12" t="s">
        <v>104</v>
      </c>
      <c r="E12">
        <v>115</v>
      </c>
      <c r="F12">
        <v>161</v>
      </c>
      <c r="G12">
        <v>103</v>
      </c>
    </row>
    <row r="14" spans="1:7" ht="12.75">
      <c r="A14" t="s">
        <v>100</v>
      </c>
      <c r="B14" t="s">
        <v>24</v>
      </c>
      <c r="C14" t="s">
        <v>24</v>
      </c>
      <c r="E14">
        <v>45</v>
      </c>
      <c r="F14">
        <v>63</v>
      </c>
      <c r="G14">
        <v>0</v>
      </c>
    </row>
    <row r="16" spans="1:7" ht="12.75">
      <c r="A16" t="s">
        <v>13</v>
      </c>
      <c r="B16" t="s">
        <v>62</v>
      </c>
      <c r="C16" t="s">
        <v>62</v>
      </c>
      <c r="E16">
        <v>57</v>
      </c>
      <c r="F16">
        <v>94</v>
      </c>
      <c r="G16">
        <v>135</v>
      </c>
    </row>
    <row r="18" spans="1:7" ht="12.75">
      <c r="A18" t="s">
        <v>13</v>
      </c>
      <c r="B18" t="s">
        <v>105</v>
      </c>
      <c r="C18" t="s">
        <v>105</v>
      </c>
      <c r="E18">
        <v>29</v>
      </c>
      <c r="F18">
        <v>49</v>
      </c>
      <c r="G18">
        <v>91</v>
      </c>
    </row>
    <row r="20" spans="1:7" ht="12.75">
      <c r="A20" t="s">
        <v>13</v>
      </c>
      <c r="B20" t="s">
        <v>106</v>
      </c>
      <c r="C20" t="s">
        <v>119</v>
      </c>
      <c r="E20">
        <v>81</v>
      </c>
      <c r="F20">
        <v>104</v>
      </c>
      <c r="G20">
        <v>89</v>
      </c>
    </row>
    <row r="22" spans="1:7" ht="12.75">
      <c r="A22" t="s">
        <v>13</v>
      </c>
      <c r="B22" t="s">
        <v>107</v>
      </c>
      <c r="C22" t="s">
        <v>120</v>
      </c>
      <c r="E22">
        <v>307</v>
      </c>
      <c r="F22">
        <v>493</v>
      </c>
      <c r="G22">
        <v>350</v>
      </c>
    </row>
    <row r="24" spans="1:7" ht="12.75">
      <c r="A24" t="s">
        <v>13</v>
      </c>
      <c r="B24" t="s">
        <v>108</v>
      </c>
      <c r="C24" t="s">
        <v>121</v>
      </c>
      <c r="E24">
        <v>49</v>
      </c>
      <c r="F24">
        <v>47</v>
      </c>
      <c r="G24">
        <v>356</v>
      </c>
    </row>
    <row r="26" spans="1:7" ht="12.75">
      <c r="A26" t="s">
        <v>13</v>
      </c>
      <c r="B26" t="s">
        <v>109</v>
      </c>
      <c r="C26" t="s">
        <v>109</v>
      </c>
      <c r="E26">
        <v>105</v>
      </c>
      <c r="F26">
        <v>134</v>
      </c>
      <c r="G26">
        <v>114</v>
      </c>
    </row>
    <row r="28" spans="1:7" ht="12.75">
      <c r="A28" t="s">
        <v>110</v>
      </c>
      <c r="B28" t="s">
        <v>110</v>
      </c>
      <c r="C28" t="s">
        <v>110</v>
      </c>
      <c r="E28">
        <v>147</v>
      </c>
      <c r="F28">
        <v>248</v>
      </c>
      <c r="G28">
        <v>404</v>
      </c>
    </row>
    <row r="30" spans="1:7" ht="12.75">
      <c r="A30" t="s">
        <v>110</v>
      </c>
      <c r="B30" t="s">
        <v>111</v>
      </c>
      <c r="C30" t="s">
        <v>111</v>
      </c>
      <c r="E30">
        <v>62</v>
      </c>
      <c r="F30">
        <v>126</v>
      </c>
      <c r="G30">
        <v>70</v>
      </c>
    </row>
    <row r="32" spans="1:7" ht="12.75">
      <c r="A32" t="s">
        <v>110</v>
      </c>
      <c r="B32" t="s">
        <v>41</v>
      </c>
      <c r="C32" t="s">
        <v>41</v>
      </c>
      <c r="E32">
        <v>125</v>
      </c>
      <c r="F32">
        <v>199</v>
      </c>
      <c r="G32">
        <v>152</v>
      </c>
    </row>
    <row r="34" spans="1:7" ht="12.75">
      <c r="A34" t="s">
        <v>110</v>
      </c>
      <c r="B34" t="s">
        <v>47</v>
      </c>
      <c r="C34" t="s">
        <v>47</v>
      </c>
      <c r="E34">
        <v>71</v>
      </c>
      <c r="F34">
        <v>113</v>
      </c>
      <c r="G34">
        <v>176</v>
      </c>
    </row>
    <row r="36" spans="1:7" ht="12.75">
      <c r="A36" t="s">
        <v>110</v>
      </c>
      <c r="B36" t="s">
        <v>112</v>
      </c>
      <c r="C36" t="s">
        <v>112</v>
      </c>
      <c r="E36">
        <v>13</v>
      </c>
      <c r="F36">
        <v>21</v>
      </c>
      <c r="G36">
        <v>127</v>
      </c>
    </row>
    <row r="38" spans="1:7" ht="12.75">
      <c r="A38" t="s">
        <v>110</v>
      </c>
      <c r="B38" t="s">
        <v>113</v>
      </c>
      <c r="C38" t="s">
        <v>113</v>
      </c>
      <c r="E38">
        <v>140</v>
      </c>
      <c r="F38">
        <v>320</v>
      </c>
      <c r="G38">
        <v>5</v>
      </c>
    </row>
    <row r="39" spans="5:8" ht="12.75">
      <c r="E39">
        <f>SUM(E2:E38)</f>
        <v>1840</v>
      </c>
      <c r="F39">
        <f>SUM(F2:F38)</f>
        <v>3016</v>
      </c>
      <c r="G39">
        <f>SUM(G2:G38)</f>
        <v>3539</v>
      </c>
      <c r="H39" t="s">
        <v>142</v>
      </c>
    </row>
    <row r="41" ht="12.75">
      <c r="A41" t="s">
        <v>130</v>
      </c>
    </row>
    <row r="42" ht="12.75">
      <c r="A42" t="s">
        <v>143</v>
      </c>
    </row>
    <row r="43" ht="12.75">
      <c r="A43" t="s">
        <v>122</v>
      </c>
    </row>
    <row r="44" ht="12.75">
      <c r="A44" t="s">
        <v>123</v>
      </c>
    </row>
    <row r="45" ht="12.75">
      <c r="A45" t="s">
        <v>124</v>
      </c>
    </row>
    <row r="46" ht="12.75">
      <c r="A46" t="s">
        <v>140</v>
      </c>
    </row>
    <row r="47" ht="12.75">
      <c r="A47" t="s">
        <v>125</v>
      </c>
    </row>
    <row r="49" ht="12.75">
      <c r="A49" t="s">
        <v>145</v>
      </c>
    </row>
    <row r="50" ht="12.75">
      <c r="A50" t="s">
        <v>138</v>
      </c>
    </row>
    <row r="51" ht="12.75">
      <c r="A51" t="s">
        <v>139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0">
      <selection activeCell="H102" sqref="A1:H10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ORLOVE</cp:lastModifiedBy>
  <dcterms:created xsi:type="dcterms:W3CDTF">1999-12-21T00:44:01Z</dcterms:created>
  <dcterms:modified xsi:type="dcterms:W3CDTF">2001-06-14T22:03:26Z</dcterms:modified>
  <cp:category/>
  <cp:version/>
  <cp:contentType/>
  <cp:contentStatus/>
</cp:coreProperties>
</file>